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laurenficker/Desktop/"/>
    </mc:Choice>
  </mc:AlternateContent>
  <xr:revisionPtr revIDLastSave="0" documentId="13_ncr:1_{9BB261FA-C22D-8D49-B44E-0B2052F166F1}" xr6:coauthVersionLast="47" xr6:coauthVersionMax="47" xr10:uidLastSave="{00000000-0000-0000-0000-000000000000}"/>
  <bookViews>
    <workbookView xWindow="0" yWindow="500" windowWidth="28800" windowHeight="16480" activeTab="1" xr2:uid="{00000000-000D-0000-FFFF-FFFF00000000}"/>
  </bookViews>
  <sheets>
    <sheet name="Summary Tables" sheetId="1" r:id="rId1"/>
    <sheet name="Data Fields" sheetId="2" r:id="rId2"/>
    <sheet name="Pivot Tab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G18" i="1" s="1"/>
  <c r="G17" i="1"/>
  <c r="F17" i="1" s="1"/>
  <c r="G16" i="1"/>
  <c r="E16" i="1" s="1"/>
  <c r="G15" i="1"/>
  <c r="F15" i="1"/>
  <c r="E15" i="1"/>
  <c r="G14" i="1"/>
  <c r="F14" i="1" s="1"/>
  <c r="F10" i="1"/>
  <c r="C10" i="1"/>
  <c r="B10" i="1"/>
  <c r="E9" i="1"/>
  <c r="D9" i="1"/>
  <c r="F8" i="1"/>
  <c r="E8" i="1" s="1"/>
  <c r="F4" i="1"/>
  <c r="E4" i="1"/>
  <c r="D4" i="1"/>
  <c r="F16" i="1" l="1"/>
  <c r="D8" i="1"/>
  <c r="E14" i="1"/>
  <c r="E17" i="1"/>
</calcChain>
</file>

<file path=xl/sharedStrings.xml><?xml version="1.0" encoding="utf-8"?>
<sst xmlns="http://schemas.openxmlformats.org/spreadsheetml/2006/main" count="62" uniqueCount="37">
  <si>
    <t>Melt AY 22-23</t>
  </si>
  <si>
    <t>Overall Melt Rate</t>
  </si>
  <si>
    <t>Total Melted counts</t>
  </si>
  <si>
    <t>Count of intending to enroll</t>
  </si>
  <si>
    <t>Count of melted</t>
  </si>
  <si>
    <t>% Intending to enroll</t>
  </si>
  <si>
    <t>% Melted</t>
  </si>
  <si>
    <t>Grand Total</t>
  </si>
  <si>
    <t>Overall</t>
  </si>
  <si>
    <t>Melt Rate by MC Participation</t>
  </si>
  <si>
    <t>MC Participation</t>
  </si>
  <si>
    <t>Count of Enrolled in Fall 22</t>
  </si>
  <si>
    <t>% Enrolled in Fall 22</t>
  </si>
  <si>
    <t>Participant</t>
  </si>
  <si>
    <t>Non-Participant</t>
  </si>
  <si>
    <t>Total</t>
  </si>
  <si>
    <t>Melt Rate by Gender</t>
  </si>
  <si>
    <t>Gender</t>
  </si>
  <si>
    <t>female</t>
  </si>
  <si>
    <t>male</t>
  </si>
  <si>
    <t>Institution Provided ID</t>
  </si>
  <si>
    <t>Mentor Collective User ID</t>
  </si>
  <si>
    <t xml:space="preserve">Role </t>
  </si>
  <si>
    <t>Status</t>
  </si>
  <si>
    <t>University email</t>
  </si>
  <si>
    <t>Fall Confirm/ Deposit</t>
  </si>
  <si>
    <t>Fall Enrollment Status</t>
  </si>
  <si>
    <t xml:space="preserve">Melt (Y/N) </t>
  </si>
  <si>
    <t>Race/ Ethnicity</t>
  </si>
  <si>
    <t>First-generation student</t>
  </si>
  <si>
    <t>COUNTA of Melt</t>
  </si>
  <si>
    <t>Melt</t>
  </si>
  <si>
    <t>MC status</t>
  </si>
  <si>
    <t>F</t>
  </si>
  <si>
    <t>M</t>
  </si>
  <si>
    <t>0 Total</t>
  </si>
  <si>
    <t>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</si>
</sst>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sz val="11"/>
      <color rgb="FFFFFFFF"/>
      <name val="&quot;Quattrocento Sans&quot;"/>
    </font>
    <font>
      <sz val="12"/>
      <color theme="1"/>
      <name val="Calibri"/>
      <family val="2"/>
    </font>
    <font>
      <sz val="11"/>
      <color theme="1"/>
      <name val="&quot;Quattrocento Sans&quot;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i/>
      <sz val="12"/>
      <color theme="1"/>
      <name val="Calibri"/>
      <family val="2"/>
    </font>
    <font>
      <sz val="12"/>
      <color rgb="FFFFFFFF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45818E"/>
        <bgColor rgb="FF45818E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ECFAFC"/>
        <bgColor rgb="FFECFAFC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D8DEE8"/>
        <bgColor rgb="FFD8DEE8"/>
      </patternFill>
    </fill>
    <fill>
      <patternFill patternType="solid">
        <fgColor rgb="FF657BA3"/>
        <bgColor rgb="FF657BA3"/>
      </patternFill>
    </fill>
    <fill>
      <patternFill patternType="solid">
        <fgColor rgb="FFF2F4F7"/>
        <bgColor rgb="FFF2F4F7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657BA3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0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3" fillId="5" borderId="0" xfId="0" applyFont="1" applyFill="1" applyAlignment="1">
      <alignment horizontal="center"/>
    </xf>
    <xf numFmtId="3" fontId="3" fillId="5" borderId="0" xfId="0" applyNumberFormat="1" applyFont="1" applyFill="1" applyAlignment="1">
      <alignment horizontal="right" wrapText="1"/>
    </xf>
    <xf numFmtId="9" fontId="3" fillId="5" borderId="0" xfId="0" applyNumberFormat="1" applyFont="1" applyFill="1" applyAlignment="1">
      <alignment horizontal="right" wrapText="1"/>
    </xf>
    <xf numFmtId="10" fontId="3" fillId="5" borderId="0" xfId="0" applyNumberFormat="1" applyFont="1" applyFill="1" applyAlignment="1">
      <alignment horizontal="right" wrapText="1"/>
    </xf>
    <xf numFmtId="0" fontId="3" fillId="6" borderId="0" xfId="0" applyFont="1" applyFill="1" applyAlignment="1">
      <alignment horizontal="center" wrapText="1"/>
    </xf>
    <xf numFmtId="3" fontId="3" fillId="6" borderId="0" xfId="0" applyNumberFormat="1" applyFont="1" applyFill="1" applyAlignment="1">
      <alignment horizontal="right" wrapText="1"/>
    </xf>
    <xf numFmtId="3" fontId="2" fillId="6" borderId="0" xfId="0" applyNumberFormat="1" applyFont="1" applyFill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/>
    <xf numFmtId="0" fontId="3" fillId="5" borderId="0" xfId="0" applyFont="1" applyFill="1"/>
    <xf numFmtId="0" fontId="3" fillId="5" borderId="0" xfId="0" applyFont="1" applyFill="1" applyAlignment="1">
      <alignment horizontal="right" wrapText="1"/>
    </xf>
    <xf numFmtId="0" fontId="3" fillId="6" borderId="0" xfId="0" applyFont="1" applyFill="1" applyAlignment="1">
      <alignment wrapText="1"/>
    </xf>
    <xf numFmtId="10" fontId="2" fillId="0" borderId="0" xfId="0" applyNumberFormat="1" applyFont="1"/>
    <xf numFmtId="0" fontId="5" fillId="7" borderId="1" xfId="0" applyFont="1" applyFill="1" applyBorder="1" applyAlignment="1">
      <alignment wrapText="1"/>
    </xf>
    <xf numFmtId="0" fontId="6" fillId="8" borderId="0" xfId="0" applyFont="1" applyFill="1" applyAlignment="1">
      <alignment wrapText="1"/>
    </xf>
    <xf numFmtId="0" fontId="5" fillId="8" borderId="0" xfId="0" applyFont="1" applyFill="1" applyAlignment="1">
      <alignment wrapText="1"/>
    </xf>
    <xf numFmtId="0" fontId="5" fillId="7" borderId="0" xfId="0" applyFont="1" applyFill="1" applyAlignment="1">
      <alignment wrapText="1"/>
    </xf>
    <xf numFmtId="0" fontId="5" fillId="9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7" fillId="11" borderId="0" xfId="0" applyFont="1" applyFill="1"/>
    <xf numFmtId="0" fontId="2" fillId="11" borderId="0" xfId="0" applyFont="1" applyFill="1"/>
    <xf numFmtId="0" fontId="7" fillId="11" borderId="2" xfId="0" applyFont="1" applyFill="1" applyBorder="1"/>
    <xf numFmtId="0" fontId="8" fillId="12" borderId="2" xfId="0" applyFont="1" applyFill="1" applyBorder="1" applyAlignment="1">
      <alignment horizontal="right"/>
    </xf>
    <xf numFmtId="0" fontId="8" fillId="12" borderId="2" xfId="0" applyFont="1" applyFill="1" applyBorder="1"/>
    <xf numFmtId="0" fontId="2" fillId="13" borderId="3" xfId="0" applyFont="1" applyFill="1" applyBorder="1" applyAlignment="1">
      <alignment horizontal="right"/>
    </xf>
    <xf numFmtId="0" fontId="2" fillId="10" borderId="0" xfId="0" applyFont="1" applyFill="1" applyAlignment="1">
      <alignment horizontal="right"/>
    </xf>
    <xf numFmtId="0" fontId="2" fillId="13" borderId="4" xfId="0" applyFont="1" applyFill="1" applyBorder="1" applyAlignment="1">
      <alignment horizontal="right"/>
    </xf>
    <xf numFmtId="0" fontId="2" fillId="10" borderId="5" xfId="0" applyFont="1" applyFill="1" applyBorder="1" applyAlignment="1">
      <alignment horizontal="right"/>
    </xf>
    <xf numFmtId="0" fontId="5" fillId="11" borderId="0" xfId="0" applyFont="1" applyFill="1"/>
    <xf numFmtId="0" fontId="5" fillId="11" borderId="0" xfId="0" applyFont="1" applyFill="1" applyAlignment="1">
      <alignment horizontal="right"/>
    </xf>
    <xf numFmtId="0" fontId="2" fillId="13" borderId="3" xfId="0" applyFont="1" applyFill="1" applyBorder="1"/>
    <xf numFmtId="0" fontId="2" fillId="13" borderId="6" xfId="0" applyFont="1" applyFill="1" applyBorder="1"/>
    <xf numFmtId="0" fontId="2" fillId="10" borderId="7" xfId="0" applyFont="1" applyFill="1" applyBorder="1" applyAlignment="1">
      <alignment horizontal="right"/>
    </xf>
    <xf numFmtId="0" fontId="2" fillId="11" borderId="0" xfId="0" applyFont="1" applyFill="1" applyAlignment="1">
      <alignment horizontal="right"/>
    </xf>
    <xf numFmtId="0" fontId="2" fillId="11" borderId="5" xfId="0" applyFont="1" applyFill="1" applyBorder="1"/>
    <xf numFmtId="0" fontId="2" fillId="11" borderId="5" xfId="0" applyFont="1" applyFill="1" applyBorder="1" applyAlignment="1">
      <alignment horizontal="right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8"/>
  <sheetViews>
    <sheetView workbookViewId="0">
      <selection sqref="A1:F1"/>
    </sheetView>
  </sheetViews>
  <sheetFormatPr baseColWidth="10" defaultColWidth="12.6640625" defaultRowHeight="15.75" customHeight="1"/>
  <cols>
    <col min="1" max="1" width="15.1640625" customWidth="1"/>
  </cols>
  <sheetData>
    <row r="1" spans="1:7">
      <c r="A1" s="45" t="s">
        <v>0</v>
      </c>
      <c r="B1" s="46"/>
      <c r="C1" s="46"/>
      <c r="D1" s="46"/>
      <c r="E1" s="46"/>
      <c r="F1" s="46"/>
      <c r="G1" s="1"/>
    </row>
    <row r="2" spans="1:7">
      <c r="A2" s="45" t="s">
        <v>1</v>
      </c>
      <c r="B2" s="46"/>
      <c r="C2" s="46"/>
      <c r="D2" s="46"/>
      <c r="E2" s="46"/>
      <c r="F2" s="46"/>
      <c r="G2" s="1"/>
    </row>
    <row r="3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1"/>
    </row>
    <row r="4" spans="1:7">
      <c r="A4" s="4" t="s">
        <v>8</v>
      </c>
      <c r="B4" s="5">
        <v>780</v>
      </c>
      <c r="C4" s="5">
        <v>240</v>
      </c>
      <c r="D4" s="6">
        <f>B4/F4</f>
        <v>0.76470588235294112</v>
      </c>
      <c r="E4" s="6">
        <f>C4/F4</f>
        <v>0.23529411764705882</v>
      </c>
      <c r="F4" s="5">
        <f>SUM(B4:C4)</f>
        <v>1020</v>
      </c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45" t="s">
        <v>9</v>
      </c>
      <c r="B6" s="46"/>
      <c r="C6" s="46"/>
      <c r="D6" s="46"/>
      <c r="E6" s="46"/>
      <c r="F6" s="46"/>
      <c r="G6" s="1"/>
    </row>
    <row r="7" spans="1:7">
      <c r="A7" s="2" t="s">
        <v>10</v>
      </c>
      <c r="B7" s="3" t="s">
        <v>11</v>
      </c>
      <c r="C7" s="3" t="s">
        <v>4</v>
      </c>
      <c r="D7" s="3" t="s">
        <v>12</v>
      </c>
      <c r="E7" s="3" t="s">
        <v>6</v>
      </c>
      <c r="F7" s="3" t="s">
        <v>7</v>
      </c>
      <c r="G7" s="1"/>
    </row>
    <row r="8" spans="1:7">
      <c r="A8" s="4" t="s">
        <v>13</v>
      </c>
      <c r="B8" s="7">
        <v>264</v>
      </c>
      <c r="C8" s="7">
        <v>14</v>
      </c>
      <c r="D8" s="6">
        <f t="shared" ref="D8:D9" si="0">B8/F8</f>
        <v>0.94964028776978415</v>
      </c>
      <c r="E8" s="6">
        <f t="shared" ref="E8:E9" si="1">C8/F8</f>
        <v>5.0359712230215826E-2</v>
      </c>
      <c r="F8" s="7">
        <f>SUM(B8:C8)</f>
        <v>278</v>
      </c>
      <c r="G8" s="1"/>
    </row>
    <row r="9" spans="1:7">
      <c r="A9" s="8" t="s">
        <v>14</v>
      </c>
      <c r="B9" s="9">
        <v>516</v>
      </c>
      <c r="C9" s="9">
        <v>226</v>
      </c>
      <c r="D9" s="10">
        <f t="shared" si="0"/>
        <v>0.69541778975741242</v>
      </c>
      <c r="E9" s="11">
        <f t="shared" si="1"/>
        <v>0.30458221024258758</v>
      </c>
      <c r="F9" s="9">
        <v>742</v>
      </c>
      <c r="G9" s="1"/>
    </row>
    <row r="10" spans="1:7">
      <c r="A10" s="12" t="s">
        <v>15</v>
      </c>
      <c r="B10" s="13">
        <f t="shared" ref="B10:C10" si="2">SUM(B8:B9)</f>
        <v>780</v>
      </c>
      <c r="C10" s="13">
        <f t="shared" si="2"/>
        <v>240</v>
      </c>
      <c r="D10" s="14"/>
      <c r="E10" s="14"/>
      <c r="F10" s="13">
        <f>SUM(F8:F9)</f>
        <v>1020</v>
      </c>
      <c r="G10" s="1"/>
    </row>
    <row r="11" spans="1:7">
      <c r="A11" s="15"/>
      <c r="B11" s="15"/>
      <c r="C11" s="16"/>
      <c r="D11" s="16"/>
      <c r="E11" s="16"/>
      <c r="F11" s="15"/>
      <c r="G11" s="1"/>
    </row>
    <row r="12" spans="1:7">
      <c r="A12" s="45" t="s">
        <v>16</v>
      </c>
      <c r="B12" s="46"/>
      <c r="C12" s="46"/>
      <c r="D12" s="46"/>
      <c r="E12" s="46"/>
      <c r="F12" s="46"/>
      <c r="G12" s="46"/>
    </row>
    <row r="13" spans="1:7" ht="15.75" customHeight="1">
      <c r="A13" s="2" t="s">
        <v>10</v>
      </c>
      <c r="B13" s="2" t="s">
        <v>17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</row>
    <row r="14" spans="1:7" ht="15.75" customHeight="1">
      <c r="A14" s="47" t="s">
        <v>13</v>
      </c>
      <c r="B14" s="17" t="s">
        <v>18</v>
      </c>
      <c r="C14" s="7">
        <v>196</v>
      </c>
      <c r="D14" s="7">
        <v>10</v>
      </c>
      <c r="E14" s="6">
        <f t="shared" ref="E14:E17" si="3">C14/G14</f>
        <v>0.95145631067961167</v>
      </c>
      <c r="F14" s="6">
        <f t="shared" ref="F14:F17" si="4">D14/G14</f>
        <v>4.8543689320388349E-2</v>
      </c>
      <c r="G14" s="7">
        <f t="shared" ref="G14:G18" si="5">SUM(C14:D14)</f>
        <v>206</v>
      </c>
    </row>
    <row r="15" spans="1:7" ht="15.75" customHeight="1">
      <c r="A15" s="46"/>
      <c r="B15" s="17" t="s">
        <v>19</v>
      </c>
      <c r="C15" s="7">
        <v>68</v>
      </c>
      <c r="D15" s="7">
        <v>4</v>
      </c>
      <c r="E15" s="6">
        <f t="shared" si="3"/>
        <v>0.94444444444444442</v>
      </c>
      <c r="F15" s="6">
        <f t="shared" si="4"/>
        <v>5.5555555555555552E-2</v>
      </c>
      <c r="G15" s="7">
        <f t="shared" si="5"/>
        <v>72</v>
      </c>
    </row>
    <row r="16" spans="1:7" ht="15.75" customHeight="1">
      <c r="A16" s="48" t="s">
        <v>14</v>
      </c>
      <c r="B16" s="18" t="s">
        <v>18</v>
      </c>
      <c r="C16" s="19">
        <v>298</v>
      </c>
      <c r="D16" s="19">
        <v>161</v>
      </c>
      <c r="E16" s="11">
        <f t="shared" si="3"/>
        <v>0.64923747276688448</v>
      </c>
      <c r="F16" s="11">
        <f t="shared" si="4"/>
        <v>0.35076252723311546</v>
      </c>
      <c r="G16" s="9">
        <f t="shared" si="5"/>
        <v>459</v>
      </c>
    </row>
    <row r="17" spans="1:7" ht="15.75" customHeight="1">
      <c r="A17" s="46"/>
      <c r="B17" s="18" t="s">
        <v>19</v>
      </c>
      <c r="C17" s="19">
        <v>218</v>
      </c>
      <c r="D17" s="19">
        <v>65</v>
      </c>
      <c r="E17" s="11">
        <f t="shared" si="3"/>
        <v>0.77031802120141346</v>
      </c>
      <c r="F17" s="11">
        <f t="shared" si="4"/>
        <v>0.22968197879858657</v>
      </c>
      <c r="G17" s="9">
        <f t="shared" si="5"/>
        <v>283</v>
      </c>
    </row>
    <row r="18" spans="1:7">
      <c r="A18" s="1"/>
      <c r="B18" s="20" t="s">
        <v>15</v>
      </c>
      <c r="C18" s="13">
        <f t="shared" ref="C18:D18" si="6">SUM(C14:C17)</f>
        <v>780</v>
      </c>
      <c r="D18" s="13">
        <f t="shared" si="6"/>
        <v>240</v>
      </c>
      <c r="E18" s="21"/>
      <c r="F18" s="21"/>
      <c r="G18" s="13">
        <f t="shared" si="5"/>
        <v>1020</v>
      </c>
    </row>
  </sheetData>
  <mergeCells count="6">
    <mergeCell ref="A16:A17"/>
    <mergeCell ref="A1:F1"/>
    <mergeCell ref="A2:F2"/>
    <mergeCell ref="A6:F6"/>
    <mergeCell ref="A12:G12"/>
    <mergeCell ref="A14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1"/>
  <sheetViews>
    <sheetView tabSelected="1" workbookViewId="0">
      <selection activeCell="S14" sqref="S14"/>
    </sheetView>
  </sheetViews>
  <sheetFormatPr baseColWidth="10" defaultColWidth="12.6640625" defaultRowHeight="15.75" customHeight="1"/>
  <cols>
    <col min="2" max="2" width="16.6640625" customWidth="1"/>
    <col min="6" max="6" width="12.6640625" customWidth="1"/>
    <col min="7" max="7" width="13.83203125" customWidth="1"/>
    <col min="11" max="11" width="16.6640625" customWidth="1"/>
  </cols>
  <sheetData>
    <row r="1" spans="1:12" ht="51" customHeight="1">
      <c r="A1" s="22" t="s">
        <v>20</v>
      </c>
      <c r="B1" s="23" t="s">
        <v>21</v>
      </c>
      <c r="C1" s="24" t="s">
        <v>22</v>
      </c>
      <c r="D1" s="24" t="s">
        <v>23</v>
      </c>
      <c r="E1" s="25" t="s">
        <v>24</v>
      </c>
      <c r="F1" s="25" t="s">
        <v>25</v>
      </c>
      <c r="G1" s="25" t="s">
        <v>26</v>
      </c>
      <c r="H1" s="26" t="s">
        <v>27</v>
      </c>
      <c r="I1" s="25" t="s">
        <v>17</v>
      </c>
      <c r="J1" s="25" t="s">
        <v>28</v>
      </c>
      <c r="K1" s="25" t="s">
        <v>29</v>
      </c>
      <c r="L1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6"/>
  <sheetViews>
    <sheetView workbookViewId="0"/>
  </sheetViews>
  <sheetFormatPr baseColWidth="10" defaultColWidth="12.6640625" defaultRowHeight="15.75" customHeight="1"/>
  <sheetData>
    <row r="1" spans="1:6">
      <c r="A1" s="28" t="s">
        <v>30</v>
      </c>
      <c r="B1" s="28" t="s">
        <v>31</v>
      </c>
      <c r="C1" s="29"/>
      <c r="D1" s="29"/>
      <c r="E1" s="1"/>
    </row>
    <row r="2" spans="1:6">
      <c r="A2" s="30" t="s">
        <v>32</v>
      </c>
      <c r="B2" s="31">
        <v>0</v>
      </c>
      <c r="C2" s="31">
        <v>1</v>
      </c>
      <c r="D2" s="32" t="s">
        <v>7</v>
      </c>
      <c r="E2" s="1"/>
    </row>
    <row r="3" spans="1:6">
      <c r="A3" s="33">
        <v>0</v>
      </c>
      <c r="B3" s="34">
        <v>516</v>
      </c>
      <c r="C3" s="34">
        <v>226</v>
      </c>
      <c r="D3" s="34">
        <v>742</v>
      </c>
      <c r="E3" s="1"/>
    </row>
    <row r="4" spans="1:6">
      <c r="A4" s="35">
        <v>1</v>
      </c>
      <c r="B4" s="36">
        <v>264</v>
      </c>
      <c r="C4" s="36">
        <v>14</v>
      </c>
      <c r="D4" s="36">
        <v>278</v>
      </c>
      <c r="E4" s="1"/>
    </row>
    <row r="5" spans="1:6">
      <c r="A5" s="37" t="s">
        <v>7</v>
      </c>
      <c r="B5" s="38">
        <v>780</v>
      </c>
      <c r="C5" s="38">
        <v>240</v>
      </c>
      <c r="D5" s="38">
        <v>1020</v>
      </c>
      <c r="E5" s="1"/>
    </row>
    <row r="6" spans="1:6">
      <c r="A6" s="1"/>
      <c r="B6" s="1"/>
      <c r="C6" s="1"/>
      <c r="D6" s="1"/>
      <c r="E6" s="1"/>
      <c r="F6" s="1"/>
    </row>
    <row r="7" spans="1:6">
      <c r="A7" s="28" t="s">
        <v>30</v>
      </c>
      <c r="B7" s="29"/>
      <c r="C7" s="28" t="s">
        <v>31</v>
      </c>
      <c r="D7" s="29"/>
      <c r="E7" s="29"/>
      <c r="F7" s="1"/>
    </row>
    <row r="8" spans="1:6">
      <c r="A8" s="30" t="s">
        <v>32</v>
      </c>
      <c r="B8" s="30" t="s">
        <v>17</v>
      </c>
      <c r="C8" s="31">
        <v>0</v>
      </c>
      <c r="D8" s="31">
        <v>1</v>
      </c>
      <c r="E8" s="32" t="s">
        <v>7</v>
      </c>
      <c r="F8" s="1"/>
    </row>
    <row r="9" spans="1:6">
      <c r="A9" s="33">
        <v>0</v>
      </c>
      <c r="B9" s="39" t="s">
        <v>33</v>
      </c>
      <c r="C9" s="34">
        <v>298</v>
      </c>
      <c r="D9" s="34">
        <v>161</v>
      </c>
      <c r="E9" s="34">
        <v>459</v>
      </c>
      <c r="F9" s="1"/>
    </row>
    <row r="10" spans="1:6">
      <c r="A10" s="40"/>
      <c r="B10" s="40" t="s">
        <v>34</v>
      </c>
      <c r="C10" s="41">
        <v>218</v>
      </c>
      <c r="D10" s="41">
        <v>65</v>
      </c>
      <c r="E10" s="41">
        <v>283</v>
      </c>
      <c r="F10" s="1"/>
    </row>
    <row r="11" spans="1:6">
      <c r="A11" s="29" t="s">
        <v>35</v>
      </c>
      <c r="B11" s="29"/>
      <c r="C11" s="42">
        <v>516</v>
      </c>
      <c r="D11" s="42">
        <v>226</v>
      </c>
      <c r="E11" s="42">
        <v>742</v>
      </c>
      <c r="F11" s="1"/>
    </row>
    <row r="12" spans="1:6">
      <c r="A12" s="33">
        <v>1</v>
      </c>
      <c r="B12" s="39" t="s">
        <v>33</v>
      </c>
      <c r="C12" s="34">
        <v>196</v>
      </c>
      <c r="D12" s="34">
        <v>10</v>
      </c>
      <c r="E12" s="34">
        <v>206</v>
      </c>
      <c r="F12" s="1"/>
    </row>
    <row r="13" spans="1:6">
      <c r="A13" s="40"/>
      <c r="B13" s="40" t="s">
        <v>34</v>
      </c>
      <c r="C13" s="41">
        <v>68</v>
      </c>
      <c r="D13" s="41">
        <v>4</v>
      </c>
      <c r="E13" s="41">
        <v>72</v>
      </c>
      <c r="F13" s="1"/>
    </row>
    <row r="14" spans="1:6">
      <c r="A14" s="43" t="s">
        <v>36</v>
      </c>
      <c r="B14" s="43"/>
      <c r="C14" s="44">
        <v>264</v>
      </c>
      <c r="D14" s="44">
        <v>14</v>
      </c>
      <c r="E14" s="44">
        <v>278</v>
      </c>
      <c r="F14" s="1"/>
    </row>
    <row r="15" spans="1:6">
      <c r="A15" s="37" t="s">
        <v>7</v>
      </c>
      <c r="B15" s="29"/>
      <c r="C15" s="38">
        <v>780</v>
      </c>
      <c r="D15" s="38">
        <v>240</v>
      </c>
      <c r="E15" s="38">
        <v>1020</v>
      </c>
      <c r="F15" s="1"/>
    </row>
    <row r="16" spans="1:6">
      <c r="A16" s="1"/>
      <c r="B16" s="1"/>
      <c r="C16" s="1"/>
      <c r="D16" s="1"/>
      <c r="E16" s="1"/>
      <c r="F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Tables</vt:lpstr>
      <vt:lpstr>Data Fields</vt:lpstr>
      <vt:lpstr>Pivot 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Lauren Ficker</cp:lastModifiedBy>
  <dcterms:modified xsi:type="dcterms:W3CDTF">2024-09-24T19:34:48Z</dcterms:modified>
</cp:coreProperties>
</file>